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eikot\Desktop\aruanne 2024\"/>
    </mc:Choice>
  </mc:AlternateContent>
  <xr:revisionPtr revIDLastSave="0" documentId="13_ncr:1_{6E3BE1DD-34DA-404B-BD2E-F1578F146D6F}" xr6:coauthVersionLast="46" xr6:coauthVersionMax="46" xr10:uidLastSave="{00000000-0000-0000-0000-000000000000}"/>
  <bookViews>
    <workbookView xWindow="-110" yWindow="-110" windowWidth="19420" windowHeight="1030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Tegevusaruanne'!$A$20</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Text125"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6" l="1"/>
  <c r="I16" i="6" s="1"/>
  <c r="N16" i="6"/>
  <c r="H17" i="6"/>
  <c r="I17" i="6"/>
  <c r="N17" i="6"/>
  <c r="H18" i="6"/>
  <c r="I18" i="6"/>
  <c r="N18" i="6"/>
  <c r="H19" i="6"/>
  <c r="I19" i="6"/>
  <c r="N19" i="6"/>
  <c r="H20" i="6"/>
  <c r="I20" i="6"/>
  <c r="N20" i="6"/>
  <c r="H21" i="6"/>
  <c r="I21" i="6" s="1"/>
  <c r="N21" i="6"/>
  <c r="H22" i="6"/>
  <c r="I22" i="6" s="1"/>
  <c r="N22" i="6"/>
  <c r="H23" i="6"/>
  <c r="I23" i="6" s="1"/>
  <c r="N23" i="6"/>
  <c r="H24" i="6"/>
  <c r="I24" i="6" s="1"/>
  <c r="N24" i="6"/>
  <c r="H25" i="6"/>
  <c r="I25" i="6"/>
  <c r="N25" i="6"/>
  <c r="H26" i="6"/>
  <c r="I26" i="6"/>
  <c r="N26" i="6"/>
  <c r="H27" i="6"/>
  <c r="I27" i="6"/>
  <c r="N27" i="6"/>
  <c r="H28" i="6"/>
  <c r="I28" i="6"/>
  <c r="N28" i="6"/>
  <c r="H29" i="6"/>
  <c r="I29" i="6" s="1"/>
  <c r="N29" i="6"/>
  <c r="H30" i="6"/>
  <c r="I30" i="6" s="1"/>
  <c r="N30" i="6"/>
  <c r="H31" i="6"/>
  <c r="I31" i="6" s="1"/>
  <c r="N31" i="6"/>
  <c r="H32" i="6"/>
  <c r="I32" i="6" s="1"/>
  <c r="N32" i="6"/>
  <c r="H33" i="6"/>
  <c r="I33" i="6"/>
  <c r="N33" i="6"/>
  <c r="H34" i="6"/>
  <c r="I34" i="6"/>
  <c r="N34" i="6"/>
  <c r="H35" i="6"/>
  <c r="I35" i="6"/>
  <c r="N35" i="6"/>
  <c r="H36" i="6"/>
  <c r="I36" i="6"/>
  <c r="N36" i="6"/>
  <c r="H37" i="6"/>
  <c r="I37" i="6" s="1"/>
  <c r="N37" i="6"/>
  <c r="H38" i="6"/>
  <c r="I38" i="6" s="1"/>
  <c r="N38" i="6"/>
  <c r="H39" i="6"/>
  <c r="I39" i="6" s="1"/>
  <c r="N39" i="6"/>
  <c r="H40" i="6"/>
  <c r="I40" i="6" s="1"/>
  <c r="N40" i="6"/>
  <c r="H41" i="6"/>
  <c r="I41" i="6"/>
  <c r="N41" i="6"/>
  <c r="H42" i="6"/>
  <c r="I42" i="6"/>
  <c r="N42" i="6"/>
  <c r="H43" i="6"/>
  <c r="I43" i="6"/>
  <c r="N43" i="6"/>
  <c r="H44" i="6"/>
  <c r="I44" i="6"/>
  <c r="N44" i="6"/>
  <c r="H45" i="6"/>
  <c r="I45" i="6" s="1"/>
  <c r="N45" i="6"/>
  <c r="H46" i="6"/>
  <c r="I46" i="6" s="1"/>
  <c r="N46" i="6"/>
  <c r="H47" i="6"/>
  <c r="I47" i="6" s="1"/>
  <c r="N47" i="6"/>
  <c r="H48" i="6"/>
  <c r="I48" i="6" s="1"/>
  <c r="N48" i="6"/>
  <c r="H49" i="6"/>
  <c r="I49" i="6"/>
  <c r="N49" i="6"/>
  <c r="H50" i="6"/>
  <c r="I50" i="6"/>
  <c r="N50" i="6"/>
  <c r="H51" i="6"/>
  <c r="I51" i="6"/>
  <c r="N51" i="6"/>
  <c r="H52" i="6"/>
  <c r="I52" i="6"/>
  <c r="N52" i="6"/>
  <c r="H53" i="6"/>
  <c r="I53" i="6" s="1"/>
  <c r="N53" i="6"/>
  <c r="H54" i="6"/>
  <c r="I54" i="6" s="1"/>
  <c r="N54" i="6"/>
  <c r="H55" i="6"/>
  <c r="I55" i="6" s="1"/>
  <c r="N55" i="6"/>
  <c r="H56" i="6"/>
  <c r="I56" i="6" s="1"/>
  <c r="N56" i="6"/>
  <c r="H57" i="6"/>
  <c r="I57" i="6"/>
  <c r="N57" i="6"/>
  <c r="H58" i="6"/>
  <c r="I58" i="6"/>
  <c r="N58" i="6"/>
  <c r="H59" i="6"/>
  <c r="I59" i="6"/>
  <c r="N59" i="6"/>
  <c r="H60" i="6"/>
  <c r="I60" i="6"/>
  <c r="N60" i="6"/>
  <c r="H61" i="6"/>
  <c r="I61" i="6" s="1"/>
  <c r="N61" i="6"/>
  <c r="N10" i="6"/>
  <c r="Q64" i="6"/>
  <c r="M64" i="6"/>
  <c r="N11" i="6"/>
  <c r="N12" i="6"/>
  <c r="N13" i="6"/>
  <c r="N14" i="6"/>
  <c r="N15" i="6"/>
  <c r="N62" i="6"/>
  <c r="H11" i="6"/>
  <c r="I11" i="6" s="1"/>
  <c r="H12" i="6"/>
  <c r="I12" i="6" s="1"/>
  <c r="H13" i="6"/>
  <c r="I13" i="6" s="1"/>
  <c r="H14" i="6"/>
  <c r="I14" i="6" s="1"/>
  <c r="H15" i="6"/>
  <c r="I15" i="6" s="1"/>
  <c r="H62" i="6"/>
  <c r="I62" i="6" s="1"/>
  <c r="H10" i="6"/>
  <c r="I10" i="6" s="1"/>
  <c r="F65" i="6"/>
  <c r="F6" i="6"/>
  <c r="E6" i="6"/>
  <c r="D6" i="6"/>
  <c r="C6" i="6"/>
  <c r="A25"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1" authorId="1" shapeId="0" xr:uid="{00000000-0006-0000-0000-000002000000}">
      <text>
        <r>
          <rPr>
            <b/>
            <sz val="10"/>
            <color indexed="81"/>
            <rFont val="Tahoma"/>
            <family val="2"/>
            <charset val="186"/>
          </rPr>
          <t>Juhul kui oli erinevusi, toetuse saaja loetleb need erinevused ja põhjendab lühidalt</t>
        </r>
      </text>
    </comment>
    <comment ref="A23"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4"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<sst xmlns="http://schemas.openxmlformats.org/spreadsheetml/2006/main" count="131" uniqueCount="112">
  <si>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</si>
  <si>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</si>
  <si>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</si>
  <si>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</si>
  <si>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</si>
  <si>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</si>
  <si>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</si>
  <si>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</si>
  <si>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</si>
  <si>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</si>
  <si>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</si>
  <si>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</si>
  <si>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</si>
  <si>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</si>
  <si>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</si>
  <si>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</si>
  <si>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</si>
  <si>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</si>
  <si>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</si>
  <si>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</si>
  <si>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</si>
  <si>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</si>
  <si>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</si>
  <si>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</si>
  <si>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</si>
  <si>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</si>
  <si>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</si>
  <si>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</si>
  <si>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</si>
  <si>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</si>
  <si>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</si>
  <si>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</si>
  <si>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</si>
  <si>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</si>
  <si>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</si>
  <si>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</si>
  <si>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</si>
  <si>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</si>
  <si>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</si>
  <si>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</si>
  <si>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</si>
  <si>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</si>
  <si>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</si>
  <si>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</si>
  <si>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</si>
  <si>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</si>
  <si>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</si>
  <si>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</si>
  <si>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</si>
  <si>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</si>
  <si>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</si>
  <si>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</si>
  <si>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</si>
  <si>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</si>
  <si>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</si>
  <si>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</si>
  <si>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</si>
  <si>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</si>
  <si>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</si>
  <si>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</si>
  <si>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</si>
  <si>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</si>
  <si>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</si>
  <si>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</si>
  <si>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</si>
  <si>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Saarde Vabatahtlikud Pritsumehed</t>
  </si>
  <si>
    <t>6.4-2.6/260ML (6.4-2.6/41ML Lisa nr 3)</t>
  </si>
  <si>
    <t>01.01.23-31.12.24</t>
  </si>
  <si>
    <t>Eiko Tammist</t>
  </si>
  <si>
    <t>Juhatuse liige</t>
  </si>
  <si>
    <t>5258941</t>
  </si>
  <si>
    <t>saarde.pritsumehed@gmail.com</t>
  </si>
  <si>
    <t>08.09.2024</t>
  </si>
  <si>
    <t xml:space="preserve"> MTÜ Saarde Vabatahtlikud Pritsumehed ja MTÜ Saarde Saunaklubi koostöös valmis Saarde valla ülene kerksuskeskus/ ladu, kus hoiustada vajalikke vahendeid kriisidega toimetulekuks.(Toiduvaru, tekid, generaatorid, raadiojaamad, tagatud on raadiote, joogivee, jm varu)</t>
  </si>
  <si>
    <r>
      <t xml:space="preserve">Elanikkonnakaitse tegevused: </t>
    </r>
    <r>
      <rPr>
        <b/>
        <sz val="11"/>
        <color rgb="FF000000"/>
        <rFont val="Times New Roman"/>
        <family val="1"/>
      </rPr>
      <t>Pärnumaa arengustrateegia 2035+  tegevussuund 1.7.2.7. (Ühiskondliku turvalisuse ja elanikkonnakaitse tagamine ja suurendamine)</t>
    </r>
  </si>
  <si>
    <r>
      <t>Päästetööde tegevused:</t>
    </r>
    <r>
      <rPr>
        <b/>
        <sz val="11"/>
        <color rgb="FF000000"/>
        <rFont val="Times New Roman"/>
        <family val="1"/>
      </rPr>
      <t xml:space="preserve"> Pärnumaa arengustrateegia 2023+ tegevussuund 1.7.2.11. (Evakuatsioonikohtade kaardistamine, loomine ja varustamine ning elanike teavitamine nendest).</t>
    </r>
  </si>
  <si>
    <r>
      <t xml:space="preserve">Ennetustööde tegevused: </t>
    </r>
    <r>
      <rPr>
        <b/>
        <sz val="11"/>
        <color rgb="FF000000"/>
        <rFont val="Times New Roman"/>
        <family val="1"/>
      </rPr>
      <t xml:space="preserve">Pärnumaa arengustrateegia 2023+ tegevussuund 1.7.2.9. (Elanike riskiteadlikkuse suurendamine hädaolukordades iseseisvalt hakkama saamiseks ja üksteise aitamiseks);                                          Tegevussuund 1.7.2.10. (Kogukonna kaasamine tava- ja häda-olukordades)          </t>
    </r>
  </si>
  <si>
    <r>
      <t>Soetatud digitaalsed vahendid võimaldavad läbi viia koolitusi, pidada laolehti, tõsta inimeste teadlikust IT turvalisusest läbi sellelaadsete koolituste. Vallaga sõlmitud suuline kokkulepe kogukonnavarude kasutamise osas. Välja töötamisel veelgi suurema kaasamise mudel k.a. väikeste sh lokaalsete kriiside lahendamiseks. IT vahendid parandavad kodukülastuste läbiviimist ja suhtlust kogukonnaga. Soetatud vormiriietus teeb vabatahtliku päästja igal ajal nähtavaks ning tekitab kogukonnas turvatunde ning tõstab toepakkujad nähtavamale kohale ühiskonnas.</t>
    </r>
    <r>
      <rPr>
        <sz val="11"/>
        <color indexed="8"/>
        <rFont val="Times New Roman"/>
        <family val="1"/>
      </rPr>
      <t xml:space="preserve"> Kolmepoolne koostööprojekt MTÜ Saarde Saunaklubi, Saarde vald ning MTÜ saarde Vabatahtlikud Pritsumehed vahel liidab inimesi kogukondlikult ning koolitab elanikkonda ühistegevuse, heaolu, kriisikoolituste, elanikkonnakaitse kui ka märkamise läbi.</t>
    </r>
  </si>
  <si>
    <r>
      <rPr>
        <b/>
        <sz val="11"/>
        <color rgb="FF000000"/>
        <rFont val="Times New Roman"/>
        <family val="1"/>
      </rPr>
      <t xml:space="preserve"> </t>
    </r>
    <r>
      <rPr>
        <sz val="11"/>
        <color rgb="FF000000"/>
        <rFont val="Times New Roman"/>
        <family val="1"/>
      </rPr>
      <t xml:space="preserve"> MTÜ Saarde vabatahtlikud Pritsumehed on paremini ette valmistatud suuremahuliste kriiside lahendamisel olles seeläbi kaasatud Päästetöödel tagala- ja logistiliste ülesannete täitmisel.</t>
    </r>
  </si>
  <si>
    <t>Väga keeruliseks ositus erinevate osapooltega läbirääkimine ning tegevuste ajateljel püsimine. Põhjus: Kahe partneri puhul on tegemist vabatahtlikute organisatsioonidega ning kolmas partner on avalik sektor (Saarde Vallavalitsus) Palju oli selgitamist, et tekiks teineteise mõistmine.</t>
  </si>
  <si>
    <t xml:space="preserve">Hinnang kümne palli skaalal on 8. Kõik eeldused turvalise kogukonna kujunemiseks on olemas. Miinusena saab vaid välja tuua inimeste osavõtmatuse ning nende teadvustamise kriisidega toimetulekuks, </t>
  </si>
  <si>
    <t>IT seadmed sh. Koolitus ja ennetustarvikud</t>
  </si>
  <si>
    <t>0000000171000082519</t>
  </si>
  <si>
    <t>23. jaanuar 2024</t>
  </si>
  <si>
    <t>Klick Eesti AS</t>
  </si>
  <si>
    <t>Tahvelarvuti, Tahvelarvuti Kaitseümbtis, Tahvelarvuti pliiats</t>
  </si>
  <si>
    <t>Vormiriietus</t>
  </si>
  <si>
    <t>AB4232629</t>
  </si>
  <si>
    <t>28.09.2023</t>
  </si>
  <si>
    <t>Stokker AS</t>
  </si>
  <si>
    <t>Vaheriietuse/vormiriietuse püksid</t>
  </si>
  <si>
    <t>AB4247834</t>
  </si>
  <si>
    <t>16.10.2023</t>
  </si>
  <si>
    <t>0000000007000055370</t>
  </si>
  <si>
    <t>20.07.2024</t>
  </si>
  <si>
    <t>Euronics Pärnu</t>
  </si>
  <si>
    <t>Mobiiltelefon</t>
  </si>
  <si>
    <t>Ehituskulu</t>
  </si>
  <si>
    <t>240708</t>
  </si>
  <si>
    <t>08.07.2024</t>
  </si>
  <si>
    <t>OÜ Rokiil</t>
  </si>
  <si>
    <t>Laoruumi renoveerimine</t>
  </si>
  <si>
    <t>240901</t>
  </si>
  <si>
    <t>01.09.2024</t>
  </si>
  <si>
    <t>Laoruumi renoveerimine, teine etapp</t>
  </si>
  <si>
    <t>09.10.2023</t>
  </si>
  <si>
    <t>15.11.2023</t>
  </si>
  <si>
    <t>24.01.2024</t>
  </si>
  <si>
    <t>21.07.2024</t>
  </si>
  <si>
    <t>16.07.2024</t>
  </si>
  <si>
    <t>03.09.2024</t>
  </si>
  <si>
    <t>Üldkoosoleku otsus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</si>
</sst>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
      <b/>
      <sz val="11"/>
      <color rgb="FF000000"/>
      <name val="Times New Roman"/>
      <family val="1"/>
    </font>
    <font>
      <sz val="11"/>
      <color indexed="8"/>
      <name val="Times New Roman"/>
      <family val="1"/>
    </font>
    <font>
      <sz val="11"/>
      <color rgb="FF000000"/>
      <name val="Times New Roman"/>
      <family val="1"/>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15">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12" fillId="0" borderId="3" xfId="4" applyFont="1" applyBorder="1" applyAlignment="1">
      <alignment wrapText="1"/>
    </xf>
    <xf numFmtId="49" fontId="12" fillId="0" borderId="3" xfId="4" applyNumberFormat="1" applyFont="1" applyBorder="1" applyAlignment="1">
      <alignment wrapText="1"/>
    </xf>
    <xf numFmtId="0" fontId="9" fillId="2" borderId="24"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0" fontId="13" fillId="0" borderId="3" xfId="4" applyFont="1" applyBorder="1" applyAlignment="1">
      <alignment horizontal="center"/>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left" vertical="top" wrapText="1"/>
    </xf>
    <xf numFmtId="0" fontId="7" fillId="0" borderId="6" xfId="4" applyFont="1" applyBorder="1" applyAlignment="1">
      <alignment horizontal="left" vertical="top" wrapText="1"/>
    </xf>
    <xf numFmtId="0" fontId="7" fillId="0" borderId="4" xfId="4" applyFont="1" applyBorder="1" applyAlignment="1">
      <alignment horizontal="left" vertical="top" wrapText="1"/>
    </xf>
    <xf numFmtId="0" fontId="7" fillId="0" borderId="5"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25" fillId="0" borderId="5" xfId="4" applyFont="1" applyBorder="1" applyAlignment="1">
      <alignment horizontal="lef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7" fillId="0" borderId="5" xfId="4" applyFont="1" applyBorder="1" applyAlignment="1">
      <alignment horizontal="center" vertical="top" wrapText="1"/>
    </xf>
    <xf numFmtId="0" fontId="7" fillId="0" borderId="6" xfId="4" applyFont="1" applyBorder="1" applyAlignment="1">
      <alignment horizontal="center" vertical="top" wrapText="1"/>
    </xf>
    <xf numFmtId="0" fontId="7" fillId="0" borderId="17" xfId="4" applyFont="1" applyBorder="1" applyAlignment="1">
      <alignment horizontal="center" vertical="top" wrapText="1"/>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arde.pritsumehed@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tabSelected="1" zoomScale="70" zoomScaleNormal="70" workbookViewId="0">
      <selection activeCell="O14" sqref="O14"/>
    </sheetView>
  </sheetViews>
  <sheetFormatPr defaultColWidth="9.1796875" defaultRowHeight="14" x14ac:dyDescent="0.3"/>
  <cols>
    <col min="1" max="1" width="8.26953125" style="1" customWidth="1"/>
    <col min="2" max="2" width="8.1796875" style="1" customWidth="1"/>
    <col min="3" max="3" width="11.453125" style="1" customWidth="1"/>
    <col min="4" max="4" width="12.26953125" style="1" customWidth="1"/>
    <col min="5" max="5" width="6.7265625" style="1" customWidth="1"/>
    <col min="6" max="6" width="4.1796875" style="1" customWidth="1"/>
    <col min="7" max="7" width="6.7265625" style="1" customWidth="1"/>
    <col min="8" max="8" width="6.1796875" style="1" customWidth="1"/>
    <col min="9" max="9" width="4.26953125" style="1" customWidth="1"/>
    <col min="10" max="10" width="6.1796875" style="1" customWidth="1"/>
    <col min="11" max="11" width="12.1796875" style="1" customWidth="1"/>
    <col min="12" max="12" width="10.1796875" style="1" customWidth="1"/>
    <col min="13" max="16384" width="9.1796875" style="1"/>
  </cols>
  <sheetData>
    <row r="1" spans="1:18" ht="14.5" thickBot="1" x14ac:dyDescent="0.35">
      <c r="A1" s="59" t="s">
        <v>54</v>
      </c>
    </row>
    <row r="2" spans="1:18" ht="16.5" customHeight="1" x14ac:dyDescent="0.3">
      <c r="A2" s="95" t="s">
        <v>12</v>
      </c>
      <c r="B2" s="95"/>
      <c r="C2" s="95"/>
      <c r="D2" s="95"/>
      <c r="E2" s="95"/>
      <c r="F2" s="88" t="s">
        <v>30</v>
      </c>
      <c r="G2" s="89"/>
      <c r="H2" s="90"/>
      <c r="I2" s="88" t="s">
        <v>51</v>
      </c>
      <c r="J2" s="89"/>
      <c r="K2" s="89"/>
      <c r="L2" s="90"/>
    </row>
    <row r="3" spans="1:18" ht="25.5" customHeight="1" x14ac:dyDescent="0.3">
      <c r="A3" s="96" t="s">
        <v>65</v>
      </c>
      <c r="B3" s="97"/>
      <c r="C3" s="97"/>
      <c r="D3" s="97"/>
      <c r="E3" s="98"/>
      <c r="F3" s="91">
        <v>80376481</v>
      </c>
      <c r="G3" s="92"/>
      <c r="H3" s="93"/>
      <c r="I3" s="67" t="s">
        <v>66</v>
      </c>
      <c r="J3" s="68"/>
      <c r="K3" s="68"/>
      <c r="L3" s="94"/>
    </row>
    <row r="4" spans="1:18" ht="25.5" customHeight="1" x14ac:dyDescent="0.3">
      <c r="A4" s="70" t="s">
        <v>64</v>
      </c>
      <c r="B4" s="71"/>
      <c r="C4" s="71"/>
      <c r="D4" s="71"/>
      <c r="E4" s="72"/>
      <c r="F4" s="64" t="s">
        <v>63</v>
      </c>
      <c r="G4" s="65"/>
      <c r="H4" s="65"/>
      <c r="I4" s="65"/>
      <c r="J4" s="65"/>
      <c r="K4" s="65"/>
      <c r="L4" s="66"/>
    </row>
    <row r="5" spans="1:18" ht="25.5" customHeight="1" x14ac:dyDescent="0.3">
      <c r="A5" s="73">
        <v>11871</v>
      </c>
      <c r="B5" s="73"/>
      <c r="C5" s="73"/>
      <c r="D5" s="73"/>
      <c r="E5" s="73"/>
      <c r="F5" s="67">
        <v>11874</v>
      </c>
      <c r="G5" s="68"/>
      <c r="H5" s="68"/>
      <c r="I5" s="68"/>
      <c r="J5" s="68"/>
      <c r="K5" s="68"/>
      <c r="L5" s="69"/>
    </row>
    <row r="6" spans="1:18" s="2" customFormat="1" ht="29.25" customHeight="1" x14ac:dyDescent="0.3">
      <c r="A6" s="151" t="s">
        <v>11</v>
      </c>
      <c r="B6" s="109"/>
      <c r="C6" s="110"/>
      <c r="D6" s="109" t="s">
        <v>10</v>
      </c>
      <c r="E6" s="109"/>
      <c r="F6" s="110"/>
      <c r="G6" s="108" t="s">
        <v>25</v>
      </c>
      <c r="H6" s="109"/>
      <c r="I6" s="109"/>
      <c r="J6" s="110"/>
      <c r="K6" s="109" t="s">
        <v>9</v>
      </c>
      <c r="L6" s="111"/>
      <c r="M6" s="143"/>
      <c r="N6" s="143"/>
      <c r="O6" s="143"/>
      <c r="P6" s="143"/>
      <c r="Q6" s="143"/>
      <c r="R6" s="143"/>
    </row>
    <row r="7" spans="1:18" x14ac:dyDescent="0.3">
      <c r="A7" s="147">
        <v>44927</v>
      </c>
      <c r="B7" s="148"/>
      <c r="C7" s="149"/>
      <c r="D7" s="150">
        <v>45657</v>
      </c>
      <c r="E7" s="148"/>
      <c r="F7" s="149"/>
      <c r="G7" s="112">
        <v>45672</v>
      </c>
      <c r="H7" s="113"/>
      <c r="I7" s="113"/>
      <c r="J7" s="114"/>
      <c r="K7" s="115" t="s">
        <v>67</v>
      </c>
      <c r="L7" s="116"/>
    </row>
    <row r="8" spans="1:18" ht="30.75" customHeight="1" x14ac:dyDescent="0.3">
      <c r="A8" s="144" t="s">
        <v>43</v>
      </c>
      <c r="B8" s="145"/>
      <c r="C8" s="145"/>
      <c r="D8" s="145"/>
      <c r="E8" s="145"/>
      <c r="F8" s="145"/>
      <c r="G8" s="145"/>
      <c r="H8" s="145"/>
      <c r="I8" s="145"/>
      <c r="J8" s="145"/>
      <c r="K8" s="145"/>
      <c r="L8" s="146"/>
    </row>
    <row r="9" spans="1:18" ht="36" customHeight="1" x14ac:dyDescent="0.3">
      <c r="A9" s="125"/>
      <c r="B9" s="126"/>
      <c r="C9" s="126"/>
      <c r="D9" s="126"/>
      <c r="E9" s="126"/>
      <c r="F9" s="126"/>
      <c r="G9" s="126"/>
      <c r="H9" s="126"/>
      <c r="I9" s="126"/>
      <c r="J9" s="126"/>
      <c r="K9" s="126"/>
      <c r="L9" s="127"/>
    </row>
    <row r="10" spans="1:18" ht="30.75" customHeight="1" x14ac:dyDescent="0.3">
      <c r="A10" s="62" t="s">
        <v>38</v>
      </c>
      <c r="B10" s="65"/>
      <c r="C10" s="65"/>
      <c r="D10" s="65"/>
      <c r="E10" s="65"/>
      <c r="F10" s="65"/>
      <c r="G10" s="65"/>
      <c r="H10" s="65"/>
      <c r="I10" s="65"/>
      <c r="J10" s="65"/>
      <c r="K10" s="65"/>
      <c r="L10" s="66"/>
    </row>
    <row r="11" spans="1:18" x14ac:dyDescent="0.3">
      <c r="A11" s="62" t="s">
        <v>33</v>
      </c>
      <c r="B11" s="63"/>
      <c r="C11" s="152" t="s">
        <v>68</v>
      </c>
      <c r="D11" s="153"/>
      <c r="E11" s="153"/>
      <c r="F11" s="153"/>
      <c r="G11" s="153"/>
      <c r="H11" s="153"/>
      <c r="I11" s="153"/>
      <c r="J11" s="153"/>
      <c r="K11" s="153"/>
      <c r="L11" s="154"/>
    </row>
    <row r="12" spans="1:18" x14ac:dyDescent="0.3">
      <c r="A12" s="62" t="s">
        <v>34</v>
      </c>
      <c r="B12" s="63"/>
      <c r="C12" s="152" t="s">
        <v>69</v>
      </c>
      <c r="D12" s="153"/>
      <c r="E12" s="153"/>
      <c r="F12" s="153"/>
      <c r="G12" s="153"/>
      <c r="H12" s="153"/>
      <c r="I12" s="153"/>
      <c r="J12" s="153"/>
      <c r="K12" s="153"/>
      <c r="L12" s="154"/>
    </row>
    <row r="13" spans="1:18" x14ac:dyDescent="0.3">
      <c r="A13" s="62" t="s">
        <v>35</v>
      </c>
      <c r="B13" s="63"/>
      <c r="C13" s="155" t="s">
        <v>70</v>
      </c>
      <c r="D13" s="156"/>
      <c r="E13" s="156"/>
      <c r="F13" s="156"/>
      <c r="G13" s="156"/>
      <c r="H13" s="156"/>
      <c r="I13" s="156"/>
      <c r="J13" s="156"/>
      <c r="K13" s="156"/>
      <c r="L13" s="157"/>
    </row>
    <row r="14" spans="1:18" x14ac:dyDescent="0.3">
      <c r="A14" s="62" t="s">
        <v>36</v>
      </c>
      <c r="B14" s="63"/>
      <c r="C14" s="158" t="s">
        <v>71</v>
      </c>
      <c r="D14" s="159"/>
      <c r="E14" s="159"/>
      <c r="F14" s="159"/>
      <c r="G14" s="159"/>
      <c r="H14" s="159"/>
      <c r="I14" s="159"/>
      <c r="J14" s="159"/>
      <c r="K14" s="159"/>
      <c r="L14" s="160"/>
    </row>
    <row r="15" spans="1:18" ht="15.75" customHeight="1" thickBot="1" x14ac:dyDescent="0.35">
      <c r="A15" s="161" t="s">
        <v>37</v>
      </c>
      <c r="B15" s="162"/>
      <c r="C15" s="137" t="s">
        <v>111</v>
      </c>
      <c r="D15" s="138"/>
      <c r="E15" s="138"/>
      <c r="F15" s="138"/>
      <c r="G15" s="138"/>
      <c r="H15" s="138"/>
      <c r="I15" s="138"/>
      <c r="J15" s="138"/>
      <c r="K15" s="138"/>
      <c r="L15" s="139"/>
    </row>
    <row r="16" spans="1:18" ht="40.5" customHeight="1" x14ac:dyDescent="0.3">
      <c r="A16" s="128" t="s">
        <v>8</v>
      </c>
      <c r="B16" s="129"/>
      <c r="C16" s="129" t="s">
        <v>7</v>
      </c>
      <c r="D16" s="129"/>
      <c r="E16" s="129"/>
      <c r="F16" s="130"/>
      <c r="G16" s="131" t="s">
        <v>6</v>
      </c>
      <c r="H16" s="129"/>
      <c r="I16" s="129" t="s">
        <v>5</v>
      </c>
      <c r="J16" s="129"/>
      <c r="K16" s="129"/>
      <c r="L16" s="132"/>
    </row>
    <row r="17" spans="1:12" s="40" customFormat="1" ht="65.5" customHeight="1" x14ac:dyDescent="0.3">
      <c r="A17" s="133" t="s">
        <v>75</v>
      </c>
      <c r="B17" s="134"/>
      <c r="C17" s="134"/>
      <c r="D17" s="134"/>
      <c r="E17" s="134"/>
      <c r="F17" s="135"/>
      <c r="G17" s="136" t="s">
        <v>78</v>
      </c>
      <c r="H17" s="121"/>
      <c r="I17" s="121"/>
      <c r="J17" s="121"/>
      <c r="K17" s="121"/>
      <c r="L17" s="124"/>
    </row>
    <row r="18" spans="1:12" s="40" customFormat="1" ht="86.5" customHeight="1" x14ac:dyDescent="0.3">
      <c r="A18" s="120" t="s">
        <v>74</v>
      </c>
      <c r="B18" s="121"/>
      <c r="C18" s="121"/>
      <c r="D18" s="121"/>
      <c r="E18" s="121"/>
      <c r="F18" s="122"/>
      <c r="G18" s="140" t="s">
        <v>73</v>
      </c>
      <c r="H18" s="141"/>
      <c r="I18" s="141"/>
      <c r="J18" s="141"/>
      <c r="K18" s="141"/>
      <c r="L18" s="142"/>
    </row>
    <row r="19" spans="1:12" s="40" customFormat="1" ht="305.5" customHeight="1" x14ac:dyDescent="0.3">
      <c r="A19" s="120" t="s">
        <v>76</v>
      </c>
      <c r="B19" s="121"/>
      <c r="C19" s="121"/>
      <c r="D19" s="121"/>
      <c r="E19" s="121"/>
      <c r="F19" s="122"/>
      <c r="G19" s="123" t="s">
        <v>77</v>
      </c>
      <c r="H19" s="121"/>
      <c r="I19" s="121"/>
      <c r="J19" s="121"/>
      <c r="K19" s="121"/>
      <c r="L19" s="124"/>
    </row>
    <row r="20" spans="1:12" s="40" customFormat="1" ht="30" customHeight="1" x14ac:dyDescent="0.3">
      <c r="A20" s="117" t="s">
        <v>4</v>
      </c>
      <c r="B20" s="118"/>
      <c r="C20" s="118"/>
      <c r="D20" s="118"/>
      <c r="E20" s="118"/>
      <c r="F20" s="118"/>
      <c r="G20" s="118"/>
      <c r="H20" s="118"/>
      <c r="I20" s="118"/>
      <c r="J20" s="118"/>
      <c r="K20" s="118"/>
      <c r="L20" s="119"/>
    </row>
    <row r="21" spans="1:12" s="40" customFormat="1" ht="52" customHeight="1" x14ac:dyDescent="0.3">
      <c r="A21" s="99" t="s">
        <v>79</v>
      </c>
      <c r="B21" s="100"/>
      <c r="C21" s="100"/>
      <c r="D21" s="100"/>
      <c r="E21" s="100"/>
      <c r="F21" s="100"/>
      <c r="G21" s="100"/>
      <c r="H21" s="100"/>
      <c r="I21" s="100"/>
      <c r="J21" s="100"/>
      <c r="K21" s="100"/>
      <c r="L21" s="101"/>
    </row>
    <row r="22" spans="1:12" s="40" customFormat="1" ht="52" customHeight="1" x14ac:dyDescent="0.3">
      <c r="A22" s="102" t="s">
        <v>3</v>
      </c>
      <c r="B22" s="103"/>
      <c r="C22" s="103"/>
      <c r="D22" s="103"/>
      <c r="E22" s="103"/>
      <c r="F22" s="103"/>
      <c r="G22" s="103"/>
      <c r="H22" s="103"/>
      <c r="I22" s="103"/>
      <c r="J22" s="103"/>
      <c r="K22" s="103"/>
      <c r="L22" s="104"/>
    </row>
    <row r="23" spans="1:12" s="40" customFormat="1" ht="36" customHeight="1" x14ac:dyDescent="0.3">
      <c r="A23" s="105" t="s">
        <v>80</v>
      </c>
      <c r="B23" s="106"/>
      <c r="C23" s="106"/>
      <c r="D23" s="106"/>
      <c r="E23" s="106"/>
      <c r="F23" s="106"/>
      <c r="G23" s="106"/>
      <c r="H23" s="106"/>
      <c r="I23" s="106"/>
      <c r="J23" s="106"/>
      <c r="K23" s="106"/>
      <c r="L23" s="107"/>
    </row>
    <row r="24" spans="1:12" x14ac:dyDescent="0.3">
      <c r="A24" s="81" t="s">
        <v>22</v>
      </c>
      <c r="B24" s="82"/>
      <c r="C24" s="82"/>
      <c r="D24" s="82"/>
      <c r="E24" s="82"/>
      <c r="F24" s="83" t="s">
        <v>0</v>
      </c>
      <c r="G24" s="84"/>
      <c r="H24" s="84"/>
      <c r="I24" s="84"/>
      <c r="J24" s="85"/>
      <c r="K24" s="86" t="s">
        <v>1</v>
      </c>
      <c r="L24" s="87"/>
    </row>
    <row r="25" spans="1:12" ht="14.5" thickBot="1" x14ac:dyDescent="0.35">
      <c r="A25" s="74" t="str">
        <f>C11</f>
        <v>Eiko Tammist</v>
      </c>
      <c r="B25" s="75"/>
      <c r="C25" s="75"/>
      <c r="D25" s="75"/>
      <c r="E25" s="75"/>
      <c r="F25" s="76" t="s">
        <v>2</v>
      </c>
      <c r="G25" s="77"/>
      <c r="H25" s="77"/>
      <c r="I25" s="77"/>
      <c r="J25" s="78"/>
      <c r="K25" s="79" t="s">
        <v>72</v>
      </c>
      <c r="L25" s="80"/>
    </row>
  </sheetData>
  <mergeCells count="50">
    <mergeCell ref="A18:F18"/>
    <mergeCell ref="G18:L18"/>
    <mergeCell ref="M6:R6"/>
    <mergeCell ref="A8:L8"/>
    <mergeCell ref="A7:C7"/>
    <mergeCell ref="D7:F7"/>
    <mergeCell ref="A6:C6"/>
    <mergeCell ref="D6:F6"/>
    <mergeCell ref="C11:L11"/>
    <mergeCell ref="C12:L12"/>
    <mergeCell ref="C13:L13"/>
    <mergeCell ref="C14:L14"/>
    <mergeCell ref="A15:B15"/>
    <mergeCell ref="A13:B13"/>
    <mergeCell ref="A14:B14"/>
    <mergeCell ref="A11:B11"/>
    <mergeCell ref="A21:L21"/>
    <mergeCell ref="A22:L22"/>
    <mergeCell ref="A23:L23"/>
    <mergeCell ref="G6:J6"/>
    <mergeCell ref="K6:L6"/>
    <mergeCell ref="G7:J7"/>
    <mergeCell ref="K7:L7"/>
    <mergeCell ref="A20:L20"/>
    <mergeCell ref="A19:F19"/>
    <mergeCell ref="G19:L19"/>
    <mergeCell ref="A9:L9"/>
    <mergeCell ref="A16:F16"/>
    <mergeCell ref="G16:L16"/>
    <mergeCell ref="A17:F17"/>
    <mergeCell ref="G17:L17"/>
    <mergeCell ref="C15:L15"/>
    <mergeCell ref="F2:H2"/>
    <mergeCell ref="F3:H3"/>
    <mergeCell ref="I2:L2"/>
    <mergeCell ref="I3:L3"/>
    <mergeCell ref="A2:E2"/>
    <mergeCell ref="A3:E3"/>
    <mergeCell ref="A25:E25"/>
    <mergeCell ref="F25:J25"/>
    <mergeCell ref="K25:L25"/>
    <mergeCell ref="A24:E24"/>
    <mergeCell ref="F24:J24"/>
    <mergeCell ref="K24:L24"/>
    <mergeCell ref="A12:B12"/>
    <mergeCell ref="F4:L4"/>
    <mergeCell ref="F5:L5"/>
    <mergeCell ref="A4:E4"/>
    <mergeCell ref="A5:E5"/>
    <mergeCell ref="A10:L10"/>
  </mergeCells>
  <phoneticPr fontId="14" type="noConversion"/>
  <dataValidations count="1">
    <dataValidation type="list" allowBlank="1" showInputMessage="1" showErrorMessage="1" sqref="F25" xr:uid="{00000000-0002-0000-0000-000000000000}">
      <formula1>#REF!</formula1>
    </dataValidation>
  </dataValidations>
  <hyperlinks>
    <hyperlink ref="C14" r:id="rId1" xr:uid="{C157F341-24A9-42B8-BDFB-8359D740BF63}"/>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topLeftCell="C1" zoomScale="70" zoomScaleNormal="70" workbookViewId="0">
      <pane ySplit="9" topLeftCell="A10" activePane="bottomLeft" state="frozen"/>
      <selection activeCell="C1" sqref="C1"/>
      <selection pane="bottomLeft" activeCell="C7" sqref="C7"/>
    </sheetView>
  </sheetViews>
  <sheetFormatPr defaultColWidth="9.1796875" defaultRowHeight="14" x14ac:dyDescent="0.3"/>
  <cols>
    <col min="1" max="1" width="21.453125" style="5" hidden="1" customWidth="1"/>
    <col min="2" max="2" width="36.7265625" style="8" hidden="1" customWidth="1"/>
    <col min="3" max="3" width="27" style="8" customWidth="1"/>
    <col min="4" max="4" width="20" style="7" bestFit="1" customWidth="1"/>
    <col min="5" max="5" width="16.81640625" style="13" bestFit="1" customWidth="1"/>
    <col min="6" max="7" width="14.81640625" style="12" customWidth="1"/>
    <col min="8" max="8" width="12.7265625" style="12" customWidth="1"/>
    <col min="9" max="9" width="13.26953125" style="12" customWidth="1"/>
    <col min="10" max="10" width="26.26953125" style="7" customWidth="1"/>
    <col min="11" max="11" width="36.7265625" style="7" customWidth="1"/>
    <col min="12" max="13" width="12.7265625" style="12" customWidth="1"/>
    <col min="14" max="14" width="13.7265625" style="12" customWidth="1"/>
    <col min="15" max="15" width="14.26953125" style="13" bestFit="1" customWidth="1"/>
    <col min="16" max="16" width="11.1796875" style="12" bestFit="1" customWidth="1"/>
    <col min="17" max="17" width="11.1796875" style="12" customWidth="1"/>
    <col min="18" max="18" width="36.7265625" style="7" customWidth="1"/>
    <col min="19" max="41" width="12.7265625" style="5" customWidth="1"/>
    <col min="42" max="16384" width="9.1796875" style="5"/>
  </cols>
  <sheetData>
    <row r="1" spans="1:18" ht="15" x14ac:dyDescent="0.3">
      <c r="C1" s="15" t="s">
        <v>53</v>
      </c>
      <c r="D1" s="8"/>
      <c r="E1" s="8"/>
      <c r="F1" s="7"/>
      <c r="G1" s="7"/>
      <c r="H1" s="13"/>
    </row>
    <row r="2" spans="1:18" ht="15" x14ac:dyDescent="0.3">
      <c r="C2" s="15" t="s">
        <v>29</v>
      </c>
      <c r="D2" s="8"/>
      <c r="E2" s="8"/>
      <c r="F2" s="7"/>
      <c r="G2" s="7"/>
      <c r="H2" s="13"/>
    </row>
    <row r="3" spans="1:18" x14ac:dyDescent="0.3">
      <c r="C3" s="198" t="s">
        <v>14</v>
      </c>
      <c r="D3" s="199"/>
      <c r="E3" s="200"/>
      <c r="F3" s="195" t="s">
        <v>30</v>
      </c>
      <c r="G3" s="196"/>
      <c r="H3" s="196"/>
      <c r="I3" s="197"/>
    </row>
    <row r="4" spans="1:18" x14ac:dyDescent="0.3">
      <c r="C4" s="192" t="str">
        <f>IF('Lisa 1 Tegevusaruanne'!A3=0,"",'Lisa 1 Tegevusaruanne'!A3)</f>
        <v>MTÜ Saarde Vabatahtlikud Pritsumehed</v>
      </c>
      <c r="D4" s="193"/>
      <c r="E4" s="194"/>
      <c r="F4" s="189" t="str">
        <f>IF('Lisa 1 Tegevusaruanne'!I3=0,"",'Lisa 1 Tegevusaruanne'!I3)</f>
        <v>6.4-2.6/260ML (6.4-2.6/41ML Lisa nr 3)</v>
      </c>
      <c r="G4" s="190"/>
      <c r="H4" s="190"/>
      <c r="I4" s="191"/>
    </row>
    <row r="5" spans="1:18" ht="28" x14ac:dyDescent="0.3">
      <c r="C5" s="30" t="s">
        <v>39</v>
      </c>
      <c r="D5" s="29" t="s">
        <v>40</v>
      </c>
      <c r="E5" s="28" t="s">
        <v>41</v>
      </c>
      <c r="F5" s="177" t="s">
        <v>42</v>
      </c>
      <c r="G5" s="178"/>
      <c r="H5" s="178"/>
      <c r="I5" s="179"/>
    </row>
    <row r="6" spans="1:18" x14ac:dyDescent="0.3">
      <c r="A6" s="19"/>
      <c r="B6" s="20"/>
      <c r="C6" s="16">
        <f>'Lisa 1 Tegevusaruanne'!A7</f>
        <v>44927</v>
      </c>
      <c r="D6" s="17">
        <f>'Lisa 1 Tegevusaruanne'!D7</f>
        <v>45657</v>
      </c>
      <c r="E6" s="18">
        <f>'Lisa 1 Tegevusaruanne'!G7</f>
        <v>45672</v>
      </c>
      <c r="F6" s="201" t="str">
        <f>'Lisa 1 Tegevusaruanne'!K7</f>
        <v>01.01.23-31.12.24</v>
      </c>
      <c r="G6" s="201"/>
      <c r="H6" s="201"/>
      <c r="I6" s="202"/>
    </row>
    <row r="7" spans="1:18" ht="30" customHeight="1" x14ac:dyDescent="0.3">
      <c r="A7" s="203" t="s">
        <v>27</v>
      </c>
      <c r="B7" s="204"/>
      <c r="C7" s="21" t="s">
        <v>26</v>
      </c>
      <c r="D7" s="210" t="s">
        <v>24</v>
      </c>
      <c r="E7" s="165"/>
      <c r="F7" s="211"/>
      <c r="G7" s="211"/>
      <c r="H7" s="211"/>
      <c r="I7" s="211"/>
      <c r="J7" s="165"/>
      <c r="K7" s="165"/>
      <c r="L7" s="211"/>
      <c r="M7" s="211"/>
      <c r="N7" s="212"/>
      <c r="O7" s="165" t="s">
        <v>49</v>
      </c>
      <c r="P7" s="165"/>
      <c r="Q7" s="165"/>
      <c r="R7" s="166"/>
    </row>
    <row r="8" spans="1:18" ht="50.25" customHeight="1" x14ac:dyDescent="0.3">
      <c r="A8" s="48"/>
      <c r="B8" s="49"/>
      <c r="C8" s="177" t="s">
        <v>60</v>
      </c>
      <c r="D8" s="178"/>
      <c r="E8" s="179"/>
      <c r="F8" s="171" t="s">
        <v>45</v>
      </c>
      <c r="G8" s="172"/>
      <c r="H8" s="172"/>
      <c r="I8" s="173"/>
      <c r="J8" s="180" t="s">
        <v>60</v>
      </c>
      <c r="K8" s="181"/>
      <c r="L8" s="171" t="s">
        <v>50</v>
      </c>
      <c r="M8" s="172"/>
      <c r="N8" s="173"/>
      <c r="O8" s="182" t="s">
        <v>60</v>
      </c>
      <c r="P8" s="183"/>
      <c r="Q8" s="183"/>
      <c r="R8" s="184"/>
    </row>
    <row r="9" spans="1:18" s="27" customFormat="1" ht="56" x14ac:dyDescent="0.3">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x14ac:dyDescent="0.3">
      <c r="A10" s="31" t="s">
        <v>28</v>
      </c>
      <c r="B10" s="9"/>
      <c r="C10" s="60" t="s">
        <v>86</v>
      </c>
      <c r="D10" s="6" t="s">
        <v>87</v>
      </c>
      <c r="E10" s="10" t="s">
        <v>88</v>
      </c>
      <c r="F10" s="50"/>
      <c r="G10" s="50"/>
      <c r="H10" s="50">
        <f>(G10+F10)*0.2</f>
        <v>0</v>
      </c>
      <c r="I10" s="50">
        <f>(H10+G10+F10)</f>
        <v>0</v>
      </c>
      <c r="J10" s="6" t="s">
        <v>89</v>
      </c>
      <c r="K10" s="61" t="s">
        <v>90</v>
      </c>
      <c r="L10" s="50">
        <v>1176</v>
      </c>
      <c r="M10" s="50"/>
      <c r="N10" s="50">
        <f>M10+L10</f>
        <v>1176</v>
      </c>
      <c r="O10" s="10" t="s">
        <v>105</v>
      </c>
      <c r="P10" s="11">
        <v>1176</v>
      </c>
      <c r="Q10" s="11">
        <v>1176</v>
      </c>
      <c r="R10" s="6"/>
    </row>
    <row r="11" spans="1:18" x14ac:dyDescent="0.3">
      <c r="A11" s="31"/>
      <c r="B11" s="9"/>
      <c r="C11" s="60" t="s">
        <v>86</v>
      </c>
      <c r="D11" s="6" t="s">
        <v>91</v>
      </c>
      <c r="E11" s="10" t="s">
        <v>92</v>
      </c>
      <c r="F11" s="50"/>
      <c r="G11" s="50"/>
      <c r="H11" s="50">
        <f t="shared" ref="H11:H62" si="0">(G11+F11)*0.2</f>
        <v>0</v>
      </c>
      <c r="I11" s="50">
        <f t="shared" ref="I11:I62" si="1">(H11+G11+F11)</f>
        <v>0</v>
      </c>
      <c r="J11" s="6" t="s">
        <v>89</v>
      </c>
      <c r="K11" s="61" t="s">
        <v>90</v>
      </c>
      <c r="L11" s="50">
        <v>84</v>
      </c>
      <c r="M11" s="50"/>
      <c r="N11" s="50">
        <f t="shared" ref="N11:N62" si="2">M11+L11</f>
        <v>84</v>
      </c>
      <c r="O11" s="10" t="s">
        <v>106</v>
      </c>
      <c r="P11" s="11">
        <v>84</v>
      </c>
      <c r="Q11" s="11">
        <v>84</v>
      </c>
      <c r="R11" s="6"/>
    </row>
    <row r="12" spans="1:18" ht="28" x14ac:dyDescent="0.3">
      <c r="A12" s="31"/>
      <c r="B12" s="9"/>
      <c r="C12" s="60" t="s">
        <v>81</v>
      </c>
      <c r="D12" s="6" t="s">
        <v>82</v>
      </c>
      <c r="E12" s="10" t="s">
        <v>83</v>
      </c>
      <c r="F12" s="50"/>
      <c r="G12" s="50"/>
      <c r="H12" s="50">
        <f t="shared" si="0"/>
        <v>0</v>
      </c>
      <c r="I12" s="50">
        <f t="shared" si="1"/>
        <v>0</v>
      </c>
      <c r="J12" s="6" t="s">
        <v>84</v>
      </c>
      <c r="K12" s="61" t="s">
        <v>85</v>
      </c>
      <c r="L12" s="50">
        <v>731.97</v>
      </c>
      <c r="M12" s="50"/>
      <c r="N12" s="50">
        <f t="shared" si="2"/>
        <v>731.97</v>
      </c>
      <c r="O12" s="10" t="s">
        <v>107</v>
      </c>
      <c r="P12" s="11">
        <v>731.97</v>
      </c>
      <c r="Q12" s="11">
        <v>731.97</v>
      </c>
      <c r="R12" s="6"/>
    </row>
    <row r="13" spans="1:18" ht="28" x14ac:dyDescent="0.3">
      <c r="A13" s="31"/>
      <c r="B13" s="9"/>
      <c r="C13" s="60" t="s">
        <v>81</v>
      </c>
      <c r="D13" s="6" t="s">
        <v>93</v>
      </c>
      <c r="E13" s="10" t="s">
        <v>94</v>
      </c>
      <c r="F13" s="50"/>
      <c r="G13" s="50"/>
      <c r="H13" s="50">
        <f t="shared" si="0"/>
        <v>0</v>
      </c>
      <c r="I13" s="50">
        <f t="shared" si="1"/>
        <v>0</v>
      </c>
      <c r="J13" s="6" t="s">
        <v>95</v>
      </c>
      <c r="K13" s="6" t="s">
        <v>96</v>
      </c>
      <c r="L13" s="50">
        <v>799.99</v>
      </c>
      <c r="M13" s="50"/>
      <c r="N13" s="50">
        <f t="shared" si="2"/>
        <v>799.99</v>
      </c>
      <c r="O13" s="10" t="s">
        <v>108</v>
      </c>
      <c r="P13" s="11">
        <v>799.99</v>
      </c>
      <c r="Q13" s="11">
        <v>799.99</v>
      </c>
      <c r="R13" s="6"/>
    </row>
    <row r="14" spans="1:18" x14ac:dyDescent="0.3">
      <c r="A14" s="31"/>
      <c r="B14" s="9"/>
      <c r="C14" s="9" t="s">
        <v>97</v>
      </c>
      <c r="D14" s="6" t="s">
        <v>98</v>
      </c>
      <c r="E14" s="10" t="s">
        <v>99</v>
      </c>
      <c r="F14" s="50"/>
      <c r="G14" s="50"/>
      <c r="H14" s="50">
        <f t="shared" si="0"/>
        <v>0</v>
      </c>
      <c r="I14" s="50">
        <f t="shared" si="1"/>
        <v>0</v>
      </c>
      <c r="J14" s="6" t="s">
        <v>100</v>
      </c>
      <c r="K14" s="6" t="s">
        <v>101</v>
      </c>
      <c r="L14" s="50">
        <v>3660</v>
      </c>
      <c r="M14" s="50"/>
      <c r="N14" s="50">
        <f t="shared" si="2"/>
        <v>3660</v>
      </c>
      <c r="O14" s="10" t="s">
        <v>109</v>
      </c>
      <c r="P14" s="11">
        <v>3660</v>
      </c>
      <c r="Q14" s="11">
        <v>3660</v>
      </c>
      <c r="R14" s="6"/>
    </row>
    <row r="15" spans="1:18" x14ac:dyDescent="0.3">
      <c r="A15" s="31"/>
      <c r="B15" s="9"/>
      <c r="C15" s="9" t="s">
        <v>97</v>
      </c>
      <c r="D15" s="6" t="s">
        <v>102</v>
      </c>
      <c r="E15" s="10" t="s">
        <v>103</v>
      </c>
      <c r="F15" s="50"/>
      <c r="G15" s="50"/>
      <c r="H15" s="50">
        <f t="shared" si="0"/>
        <v>0</v>
      </c>
      <c r="I15" s="50">
        <f t="shared" si="1"/>
        <v>0</v>
      </c>
      <c r="J15" s="6" t="s">
        <v>100</v>
      </c>
      <c r="K15" s="6" t="s">
        <v>104</v>
      </c>
      <c r="L15" s="50">
        <v>5422.04</v>
      </c>
      <c r="M15" s="50">
        <v>277.95999999999998</v>
      </c>
      <c r="N15" s="50">
        <f t="shared" si="2"/>
        <v>5700</v>
      </c>
      <c r="O15" s="10" t="s">
        <v>110</v>
      </c>
      <c r="P15" s="11">
        <v>5422.04</v>
      </c>
      <c r="Q15" s="11">
        <v>5700</v>
      </c>
      <c r="R15" s="6"/>
    </row>
    <row r="16" spans="1:18" x14ac:dyDescent="0.3">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3">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3">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3">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3">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3">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3">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3">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3">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3">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3">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3">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3">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3">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3">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3">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3">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3">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3">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3">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3">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3">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3">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3">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3">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3">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3">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3">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3">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3">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3">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3">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3">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3">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3">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3">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3">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3">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3">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3">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3">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3">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3">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3">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3">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3">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3">
      <c r="A62" s="31"/>
      <c r="B62" s="9"/>
      <c r="C62" s="9"/>
      <c r="D62" s="6"/>
      <c r="E62" s="10"/>
      <c r="F62" s="50"/>
      <c r="G62" s="50"/>
      <c r="H62" s="50">
        <f t="shared" si="0"/>
        <v>0</v>
      </c>
      <c r="I62" s="50">
        <f t="shared" si="1"/>
        <v>0</v>
      </c>
      <c r="J62" s="6"/>
      <c r="K62" s="6"/>
      <c r="L62" s="50"/>
      <c r="M62" s="50"/>
      <c r="N62" s="50">
        <f t="shared" si="2"/>
        <v>0</v>
      </c>
      <c r="O62" s="10"/>
      <c r="P62" s="11"/>
      <c r="Q62" s="11"/>
      <c r="R62" s="6"/>
    </row>
    <row r="63" spans="1:18" ht="14.5" thickBot="1" x14ac:dyDescent="0.35">
      <c r="A63" s="31"/>
      <c r="B63" s="9"/>
      <c r="C63" s="9"/>
      <c r="D63" s="6"/>
      <c r="E63" s="34"/>
      <c r="F63" s="51"/>
      <c r="G63" s="51"/>
      <c r="H63" s="51"/>
      <c r="I63" s="51"/>
      <c r="J63" s="6"/>
      <c r="K63" s="6"/>
      <c r="L63" s="57"/>
      <c r="M63" s="57"/>
      <c r="N63" s="57"/>
      <c r="O63" s="6"/>
      <c r="P63" s="38"/>
      <c r="Q63" s="6"/>
      <c r="R63" s="6"/>
    </row>
    <row r="64" spans="1:18" ht="14.5" thickBot="1" x14ac:dyDescent="0.35">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11874</v>
      </c>
      <c r="M64" s="37">
        <f>SUM(M10:M14,M15:M19,M20:M24,M25:M29,M30:M34,M35:M39,M40:M53,M54:M58,M59:M63)</f>
        <v>277.95999999999998</v>
      </c>
      <c r="N64" s="37">
        <f>SUM(N10:N14,N15:N19,N20:N24,N25:N29,N30:N34,N35:N39,N40:N53,N54:N58,N59:N63)</f>
        <v>12151.96</v>
      </c>
      <c r="P64" s="39">
        <f>SUM(P10:P14,P15:P19,P20:P24,P25:P29,P30:P34,P35:P39,P40:P53,P54:P58,P59:P63)</f>
        <v>11874</v>
      </c>
      <c r="Q64" s="39">
        <f>SUM(Q10:Q14,Q15:Q19,Q20:Q24,Q25:Q29,Q30:Q34,Q35:Q39,Q40:Q53,Q54:Q58,Q59:Q63)</f>
        <v>12151.96</v>
      </c>
    </row>
    <row r="65" spans="1:17" ht="29.5" customHeight="1" thickBot="1" x14ac:dyDescent="0.35">
      <c r="A65" s="14"/>
      <c r="C65" s="185" t="s">
        <v>62</v>
      </c>
      <c r="D65" s="186"/>
      <c r="E65" s="53" t="s">
        <v>44</v>
      </c>
      <c r="F65" s="54">
        <f>'Lisa 1 Tegevusaruanne'!F5</f>
        <v>11874</v>
      </c>
      <c r="G65" s="52"/>
      <c r="H65" s="52"/>
      <c r="I65" s="52"/>
      <c r="L65" s="52"/>
      <c r="M65" s="52"/>
      <c r="N65" s="52"/>
      <c r="P65" s="52"/>
      <c r="Q65" s="52"/>
    </row>
    <row r="66" spans="1:17" ht="14.5" thickBot="1" x14ac:dyDescent="0.35">
      <c r="C66" s="187" t="s">
        <v>52</v>
      </c>
      <c r="D66" s="188"/>
      <c r="E66" s="55" t="s">
        <v>44</v>
      </c>
      <c r="F66" s="56">
        <f>F64+L64</f>
        <v>11874</v>
      </c>
      <c r="G66" s="52"/>
    </row>
    <row r="67" spans="1:17" ht="14.5" thickBot="1" x14ac:dyDescent="0.35">
      <c r="C67" s="187" t="s">
        <v>48</v>
      </c>
      <c r="D67" s="188"/>
      <c r="E67" s="55" t="s">
        <v>44</v>
      </c>
      <c r="F67" s="56">
        <f>F65-F66</f>
        <v>0</v>
      </c>
      <c r="G67" s="52"/>
    </row>
    <row r="70" spans="1:17" ht="15" customHeight="1" x14ac:dyDescent="0.3">
      <c r="C70" s="4"/>
      <c r="D70" s="3"/>
      <c r="E70" s="174" t="s">
        <v>13</v>
      </c>
      <c r="F70" s="175"/>
      <c r="G70" s="175"/>
      <c r="H70" s="175"/>
      <c r="I70" s="175"/>
      <c r="J70" s="176"/>
    </row>
    <row r="71" spans="1:17" ht="42.75" customHeight="1" x14ac:dyDescent="0.3">
      <c r="C71" s="213" t="s">
        <v>22</v>
      </c>
      <c r="D71" s="214"/>
      <c r="E71" s="207" t="s">
        <v>0</v>
      </c>
      <c r="F71" s="208"/>
      <c r="G71" s="208"/>
      <c r="H71" s="209"/>
      <c r="I71" s="205" t="s">
        <v>1</v>
      </c>
      <c r="J71" s="206"/>
    </row>
    <row r="72" spans="1:17" x14ac:dyDescent="0.3">
      <c r="C72" s="163" t="str">
        <f>'Lisa 1 Tegevusaruanne'!C11</f>
        <v>Eiko Tammist</v>
      </c>
      <c r="D72" s="164"/>
      <c r="E72" s="167" t="s">
        <v>2</v>
      </c>
      <c r="F72" s="168"/>
      <c r="G72" s="168"/>
      <c r="H72" s="168"/>
      <c r="I72" s="169" t="s">
        <v>72</v>
      </c>
      <c r="J72" s="170"/>
    </row>
    <row r="73" spans="1:17" x14ac:dyDescent="0.3">
      <c r="A73" s="14"/>
    </row>
    <row r="74" spans="1:17" x14ac:dyDescent="0.3">
      <c r="A74" s="14"/>
    </row>
    <row r="75" spans="1:17" x14ac:dyDescent="0.3">
      <c r="A75" s="14"/>
    </row>
    <row r="76" spans="1:17" x14ac:dyDescent="0.3">
      <c r="A76" s="14"/>
    </row>
    <row r="77" spans="1:17" x14ac:dyDescent="0.3">
      <c r="A77" s="14"/>
    </row>
    <row r="78" spans="1:17" x14ac:dyDescent="0.3">
      <c r="A78" s="14"/>
    </row>
    <row r="79" spans="1:17" x14ac:dyDescent="0.3">
      <c r="A79" s="14"/>
    </row>
    <row r="80" spans="1:17" x14ac:dyDescent="0.3">
      <c r="A80" s="14"/>
    </row>
    <row r="81" spans="1:1" x14ac:dyDescent="0.3">
      <c r="A81" s="14"/>
    </row>
    <row r="82" spans="1:1" x14ac:dyDescent="0.3">
      <c r="A82" s="14"/>
    </row>
    <row r="83" spans="1:1" x14ac:dyDescent="0.3">
      <c r="A83" s="14"/>
    </row>
    <row r="84" spans="1:1" x14ac:dyDescent="0.3">
      <c r="A84" s="14"/>
    </row>
    <row r="85" spans="1:1" x14ac:dyDescent="0.3">
      <c r="A85" s="14"/>
    </row>
    <row r="86" spans="1:1" x14ac:dyDescent="0.3">
      <c r="A86" s="14"/>
    </row>
    <row r="87" spans="1:1" x14ac:dyDescent="0.3">
      <c r="A87" s="14"/>
    </row>
    <row r="88" spans="1:1" x14ac:dyDescent="0.3">
      <c r="A88" s="14"/>
    </row>
    <row r="89" spans="1:1" x14ac:dyDescent="0.3">
      <c r="A89" s="14"/>
    </row>
    <row r="90" spans="1:1" x14ac:dyDescent="0.3">
      <c r="A90" s="14"/>
    </row>
    <row r="91" spans="1:1" x14ac:dyDescent="0.3">
      <c r="A91" s="14"/>
    </row>
    <row r="92" spans="1:1" x14ac:dyDescent="0.3">
      <c r="A92" s="14"/>
    </row>
    <row r="93" spans="1:1" x14ac:dyDescent="0.3">
      <c r="A93" s="14"/>
    </row>
    <row r="94" spans="1:1" x14ac:dyDescent="0.3">
      <c r="A94" s="14"/>
    </row>
    <row r="95" spans="1:1" x14ac:dyDescent="0.3">
      <c r="A95" s="14"/>
    </row>
    <row r="96" spans="1:1" x14ac:dyDescent="0.3">
      <c r="A96" s="14"/>
    </row>
    <row r="97" spans="1:1" x14ac:dyDescent="0.3">
      <c r="A97" s="14"/>
    </row>
    <row r="98" spans="1:1" x14ac:dyDescent="0.3">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59" orientation="landscape" r:id="rId1"/>
  <headerFooter>
    <oddFooter>&amp;L&amp;"Arial,Bold"&amp;10ETTEVÕTLUSE ARENDAMISE SIHTASUTUS&amp;R&amp;"Arial"&amp;10&amp;P/&amp;N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Eiko Tammist</cp:lastModifiedBy>
  <cp:lastPrinted>2024-09-08T13:04:41Z</cp:lastPrinted>
  <dcterms:created xsi:type="dcterms:W3CDTF">2000-03-21T14:34:47Z</dcterms:created>
  <dcterms:modified xsi:type="dcterms:W3CDTF">2024-09-08T15:16:36Z</dcterms:modified>
</cp:coreProperties>
</file>